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D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B15" i="2"/>
  <c r="D10" i="2" l="1"/>
  <c r="B16" i="2"/>
  <c r="C45" i="2" l="1"/>
  <c r="B45" i="2"/>
  <c r="C6" i="2" l="1"/>
  <c r="C24" i="2" l="1"/>
  <c r="B24" i="2"/>
  <c r="B53" i="2" l="1"/>
  <c r="D28" i="2" l="1"/>
  <c r="D29" i="2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6" i="2" l="1"/>
  <c r="D6" i="2" s="1"/>
  <c r="C5" i="2"/>
  <c r="C32" i="2" s="1"/>
  <c r="C46" i="2" l="1"/>
  <c r="B5" i="2"/>
  <c r="D5" i="2" s="1"/>
  <c r="D45" i="2"/>
  <c r="B32" i="2" l="1"/>
  <c r="B46" i="2" s="1"/>
</calcChain>
</file>

<file path=xl/sharedStrings.xml><?xml version="1.0" encoding="utf-8"?>
<sst xmlns="http://schemas.openxmlformats.org/spreadsheetml/2006/main" count="57" uniqueCount="57">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</sst>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4" fontId="45" fillId="0" borderId="0" xfId="126" applyNumberFormat="1" applyFont="1" applyFill="1" applyBorder="1" applyAlignment="1" applyProtection="1">
      <alignment horizontal="right"/>
    </xf>
    <xf numFmtId="168" fontId="59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>
      <alignment horizontal="right"/>
    </xf>
    <xf numFmtId="43" fontId="46" fillId="0" borderId="0" xfId="920" applyFont="1" applyFill="1" applyBorder="1" applyAlignment="1"/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" fontId="24" fillId="0" borderId="0" xfId="104" applyNumberFormat="1" applyFill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37" borderId="2" xfId="0" applyNumberFormat="1" applyFont="1" applyFill="1" applyBorder="1" applyAlignment="1">
      <alignment horizontal="center" wrapText="1"/>
    </xf>
    <xf numFmtId="164" fontId="60" fillId="37" borderId="2" xfId="0" applyNumberFormat="1" applyFont="1" applyFill="1" applyBorder="1"/>
    <xf numFmtId="164" fontId="60" fillId="37" borderId="71" xfId="0" applyNumberFormat="1" applyFont="1" applyFill="1" applyBorder="1"/>
    <xf numFmtId="164" fontId="60" fillId="37" borderId="2" xfId="0" applyNumberFormat="1" applyFont="1" applyFill="1" applyBorder="1" applyAlignment="1">
      <alignment horizontal="right"/>
    </xf>
    <xf numFmtId="164" fontId="60" fillId="37" borderId="2" xfId="0" applyNumberFormat="1" applyFont="1" applyFill="1" applyBorder="1" applyAlignment="1">
      <alignment wrapText="1"/>
    </xf>
    <xf numFmtId="164" fontId="60" fillId="37" borderId="71" xfId="0" applyNumberFormat="1" applyFont="1" applyFill="1" applyBorder="1" applyAlignment="1">
      <alignment wrapText="1"/>
    </xf>
    <xf numFmtId="164" fontId="61" fillId="37" borderId="2" xfId="0" applyNumberFormat="1" applyFont="1" applyFill="1" applyBorder="1" applyAlignment="1">
      <alignment wrapText="1"/>
    </xf>
    <xf numFmtId="164" fontId="61" fillId="37" borderId="1" xfId="272" applyNumberFormat="1" applyFont="1" applyFill="1" applyProtection="1">
      <alignment horizontal="right"/>
    </xf>
    <xf numFmtId="164" fontId="61" fillId="37" borderId="72" xfId="272" applyNumberFormat="1" applyFont="1" applyFill="1" applyBorder="1" applyProtection="1">
      <alignment horizontal="right"/>
    </xf>
    <xf numFmtId="164" fontId="61" fillId="37" borderId="2" xfId="0" applyNumberFormat="1" applyFont="1" applyFill="1" applyBorder="1" applyAlignment="1">
      <alignment horizontal="right"/>
    </xf>
    <xf numFmtId="164" fontId="61" fillId="37" borderId="74" xfId="0" applyNumberFormat="1" applyFont="1" applyFill="1" applyBorder="1" applyAlignment="1">
      <alignment horizontal="right"/>
    </xf>
    <xf numFmtId="164" fontId="61" fillId="37" borderId="2" xfId="0" applyNumberFormat="1" applyFont="1" applyFill="1" applyBorder="1"/>
    <xf numFmtId="164" fontId="62" fillId="37" borderId="2" xfId="0" applyNumberFormat="1" applyFont="1" applyFill="1" applyBorder="1" applyAlignment="1">
      <alignment wrapText="1"/>
    </xf>
    <xf numFmtId="164" fontId="61" fillId="37" borderId="73" xfId="0" applyNumberFormat="1" applyFont="1" applyFill="1" applyBorder="1" applyAlignment="1">
      <alignment wrapText="1"/>
    </xf>
    <xf numFmtId="164" fontId="61" fillId="37" borderId="3" xfId="272" applyNumberFormat="1" applyFont="1" applyFill="1" applyBorder="1" applyProtection="1">
      <alignment horizontal="right"/>
    </xf>
    <xf numFmtId="164" fontId="61" fillId="37" borderId="2" xfId="272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3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  <xf numFmtId="168" fontId="46" fillId="0" borderId="74" xfId="920" applyNumberFormat="1" applyFont="1" applyFill="1" applyBorder="1"/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3" activePane="bottomRight" state="frozen"/>
      <selection pane="topRight" activeCell="B1" sqref="B1"/>
      <selection pane="bottomLeft" activeCell="A5" sqref="A5"/>
      <selection pane="bottomRight" activeCell="D46" sqref="D46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66" t="s">
        <v>56</v>
      </c>
      <c r="B1" s="66"/>
      <c r="C1" s="66"/>
      <c r="D1" s="66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64" t="s">
        <v>8</v>
      </c>
      <c r="B4" s="64"/>
      <c r="C4" s="64"/>
      <c r="D4" s="65"/>
    </row>
    <row r="5" spans="1:6" ht="15.6" customHeight="1" x14ac:dyDescent="0.25">
      <c r="A5" s="27" t="s">
        <v>39</v>
      </c>
      <c r="B5" s="28">
        <f>B6+B16</f>
        <v>1933068.3</v>
      </c>
      <c r="C5" s="29">
        <f>C6+C16</f>
        <v>2003324.8000000003</v>
      </c>
      <c r="D5" s="30">
        <f t="shared" ref="D5:D10" si="0">C5/B5*100</f>
        <v>103.63445513021968</v>
      </c>
      <c r="E5" s="5"/>
      <c r="F5" s="5"/>
    </row>
    <row r="6" spans="1:6" x14ac:dyDescent="0.25">
      <c r="A6" s="27" t="s">
        <v>24</v>
      </c>
      <c r="B6" s="31">
        <f>B7+B8+B9+B10+B15</f>
        <v>1694655</v>
      </c>
      <c r="C6" s="32">
        <f>C7+C8+C9+C10+C15</f>
        <v>1751194.7000000002</v>
      </c>
      <c r="D6" s="30">
        <f t="shared" si="0"/>
        <v>103.33635459724842</v>
      </c>
      <c r="E6" s="5"/>
      <c r="F6" s="5"/>
    </row>
    <row r="7" spans="1:6" x14ac:dyDescent="0.25">
      <c r="A7" s="33" t="s">
        <v>3</v>
      </c>
      <c r="B7" s="34">
        <v>892419</v>
      </c>
      <c r="C7" s="35">
        <v>921105.3</v>
      </c>
      <c r="D7" s="36">
        <f t="shared" si="0"/>
        <v>103.21444299146478</v>
      </c>
    </row>
    <row r="8" spans="1:6" ht="30" customHeight="1" x14ac:dyDescent="0.25">
      <c r="A8" s="33" t="s">
        <v>4</v>
      </c>
      <c r="B8" s="34">
        <v>40649</v>
      </c>
      <c r="C8" s="35">
        <v>41771.4</v>
      </c>
      <c r="D8" s="36">
        <f t="shared" si="0"/>
        <v>102.761199537504</v>
      </c>
    </row>
    <row r="9" spans="1:6" ht="19.899999999999999" customHeight="1" x14ac:dyDescent="0.25">
      <c r="A9" s="33" t="s">
        <v>50</v>
      </c>
      <c r="B9" s="34">
        <v>493477</v>
      </c>
      <c r="C9" s="34">
        <v>522006.4</v>
      </c>
      <c r="D9" s="37">
        <f t="shared" si="0"/>
        <v>105.78130287733775</v>
      </c>
    </row>
    <row r="10" spans="1:6" ht="19.899999999999999" customHeight="1" x14ac:dyDescent="0.25">
      <c r="A10" s="33" t="s">
        <v>29</v>
      </c>
      <c r="B10" s="34">
        <v>232807</v>
      </c>
      <c r="C10" s="34">
        <v>227859.8</v>
      </c>
      <c r="D10" s="36">
        <f t="shared" si="0"/>
        <v>97.874977986057104</v>
      </c>
    </row>
    <row r="11" spans="1:6" ht="17.45" customHeight="1" x14ac:dyDescent="0.25">
      <c r="A11" s="33" t="s">
        <v>30</v>
      </c>
      <c r="B11" s="38"/>
      <c r="C11" s="38"/>
      <c r="D11" s="38"/>
    </row>
    <row r="12" spans="1:6" x14ac:dyDescent="0.25">
      <c r="A12" s="39" t="s">
        <v>36</v>
      </c>
      <c r="B12" s="34">
        <v>62899</v>
      </c>
      <c r="C12" s="34">
        <v>57551.199999999997</v>
      </c>
      <c r="D12" s="36">
        <f t="shared" ref="D12:D20" si="1">C12/B12*100</f>
        <v>91.497798057202814</v>
      </c>
      <c r="F12" s="6"/>
    </row>
    <row r="13" spans="1:6" x14ac:dyDescent="0.25">
      <c r="A13" s="39" t="s">
        <v>32</v>
      </c>
      <c r="B13" s="34">
        <v>99421</v>
      </c>
      <c r="C13" s="34">
        <v>100853.6</v>
      </c>
      <c r="D13" s="36">
        <f t="shared" si="1"/>
        <v>101.44094306031926</v>
      </c>
      <c r="F13" s="6"/>
    </row>
    <row r="14" spans="1:6" x14ac:dyDescent="0.25">
      <c r="A14" s="39" t="s">
        <v>37</v>
      </c>
      <c r="B14" s="34">
        <v>70487</v>
      </c>
      <c r="C14" s="34">
        <v>69455</v>
      </c>
      <c r="D14" s="36">
        <f t="shared" si="1"/>
        <v>98.535900236923126</v>
      </c>
      <c r="F14" s="6"/>
    </row>
    <row r="15" spans="1:6" x14ac:dyDescent="0.25">
      <c r="A15" s="33" t="s">
        <v>51</v>
      </c>
      <c r="B15" s="34">
        <f>9196+26107</f>
        <v>35303</v>
      </c>
      <c r="C15" s="34">
        <f>11550.3+26903.5-2</f>
        <v>38451.800000000003</v>
      </c>
      <c r="D15" s="38">
        <f t="shared" si="1"/>
        <v>108.91935529558397</v>
      </c>
      <c r="F15" s="6"/>
    </row>
    <row r="16" spans="1:6" x14ac:dyDescent="0.25">
      <c r="A16" s="27" t="s">
        <v>25</v>
      </c>
      <c r="B16" s="28">
        <f>B17+B18+B19+B20+B22+B23</f>
        <v>238413.3</v>
      </c>
      <c r="C16" s="28">
        <f>SUM(C17:C23)</f>
        <v>252130.1</v>
      </c>
      <c r="D16" s="28">
        <f t="shared" si="1"/>
        <v>105.75337030274738</v>
      </c>
    </row>
    <row r="17" spans="1:8" ht="45" x14ac:dyDescent="0.25">
      <c r="A17" s="33" t="s">
        <v>26</v>
      </c>
      <c r="B17" s="34">
        <v>143171.29999999999</v>
      </c>
      <c r="C17" s="34">
        <v>150454.79999999999</v>
      </c>
      <c r="D17" s="34">
        <f t="shared" si="1"/>
        <v>105.08726260081455</v>
      </c>
    </row>
    <row r="18" spans="1:8" ht="28.5" customHeight="1" x14ac:dyDescent="0.25">
      <c r="A18" s="33" t="s">
        <v>27</v>
      </c>
      <c r="B18" s="34">
        <v>9610</v>
      </c>
      <c r="C18" s="34">
        <v>7285.7</v>
      </c>
      <c r="D18" s="34">
        <f t="shared" si="1"/>
        <v>75.813735691987517</v>
      </c>
      <c r="G18" s="7"/>
    </row>
    <row r="19" spans="1:8" ht="27.75" customHeight="1" x14ac:dyDescent="0.25">
      <c r="A19" s="33" t="s">
        <v>38</v>
      </c>
      <c r="B19" s="34">
        <v>29587.4</v>
      </c>
      <c r="C19" s="34">
        <v>29660.7</v>
      </c>
      <c r="D19" s="34">
        <f t="shared" si="1"/>
        <v>100.24774059227914</v>
      </c>
      <c r="G19" s="7"/>
    </row>
    <row r="20" spans="1:8" ht="29.25" customHeight="1" x14ac:dyDescent="0.25">
      <c r="A20" s="40" t="s">
        <v>5</v>
      </c>
      <c r="B20" s="41">
        <v>50972.6</v>
      </c>
      <c r="C20" s="41">
        <v>57776.3</v>
      </c>
      <c r="D20" s="41">
        <f t="shared" si="1"/>
        <v>113.34775938445362</v>
      </c>
    </row>
    <row r="21" spans="1:8" hidden="1" x14ac:dyDescent="0.25">
      <c r="A21" s="33" t="s">
        <v>45</v>
      </c>
      <c r="B21" s="42"/>
      <c r="C21" s="42"/>
      <c r="D21" s="42"/>
    </row>
    <row r="22" spans="1:8" x14ac:dyDescent="0.25">
      <c r="A22" s="33" t="s">
        <v>6</v>
      </c>
      <c r="B22" s="42">
        <v>5072</v>
      </c>
      <c r="C22" s="42">
        <v>6952.6</v>
      </c>
      <c r="D22" s="42">
        <f>C22/B22*100</f>
        <v>137.0780757097792</v>
      </c>
    </row>
    <row r="23" spans="1:8" x14ac:dyDescent="0.25">
      <c r="A23" s="33" t="s">
        <v>28</v>
      </c>
      <c r="B23" s="42">
        <v>0</v>
      </c>
      <c r="C23" s="42">
        <v>0</v>
      </c>
      <c r="D23" s="42">
        <v>0</v>
      </c>
    </row>
    <row r="24" spans="1:8" x14ac:dyDescent="0.25">
      <c r="A24" s="43" t="s">
        <v>7</v>
      </c>
      <c r="B24" s="44">
        <f>SUM(B25:B31)</f>
        <v>3413842.1999999997</v>
      </c>
      <c r="C24" s="44">
        <f>SUM(C25:C31)</f>
        <v>3256308.1</v>
      </c>
      <c r="D24" s="45">
        <f>C24/B24*100</f>
        <v>95.38543111336547</v>
      </c>
      <c r="E24" s="9"/>
      <c r="F24" s="9"/>
    </row>
    <row r="25" spans="1:8" ht="14.25" customHeight="1" x14ac:dyDescent="0.25">
      <c r="A25" s="46" t="s">
        <v>40</v>
      </c>
      <c r="B25" s="47">
        <v>3873.7</v>
      </c>
      <c r="C25" s="47">
        <v>3873.7</v>
      </c>
      <c r="D25" s="48"/>
      <c r="E25" s="10"/>
      <c r="F25" s="10"/>
    </row>
    <row r="26" spans="1:8" x14ac:dyDescent="0.25">
      <c r="A26" s="46" t="s">
        <v>42</v>
      </c>
      <c r="B26" s="47">
        <v>1721600.9</v>
      </c>
      <c r="C26" s="47">
        <v>1573545.5</v>
      </c>
      <c r="D26" s="48">
        <f>C26/B26*100</f>
        <v>91.400132283852784</v>
      </c>
      <c r="E26" s="11"/>
      <c r="F26" s="11"/>
    </row>
    <row r="27" spans="1:8" x14ac:dyDescent="0.25">
      <c r="A27" s="46" t="s">
        <v>41</v>
      </c>
      <c r="B27" s="47">
        <v>1412177.9</v>
      </c>
      <c r="C27" s="47">
        <v>1405881.3</v>
      </c>
      <c r="D27" s="48">
        <f>C27/B27*100</f>
        <v>99.554121332730119</v>
      </c>
      <c r="E27" s="12"/>
      <c r="F27" s="13"/>
    </row>
    <row r="28" spans="1:8" x14ac:dyDescent="0.25">
      <c r="A28" s="46" t="s">
        <v>43</v>
      </c>
      <c r="B28" s="47">
        <v>268299.3</v>
      </c>
      <c r="C28" s="47">
        <v>265909.40000000002</v>
      </c>
      <c r="D28" s="48">
        <f t="shared" ref="D28:D29" si="2">C28/B28*100</f>
        <v>99.109241060263685</v>
      </c>
      <c r="E28" s="14"/>
      <c r="F28" s="14"/>
    </row>
    <row r="29" spans="1:8" ht="30" hidden="1" x14ac:dyDescent="0.25">
      <c r="A29" s="49" t="s">
        <v>52</v>
      </c>
      <c r="B29" s="50"/>
      <c r="C29" s="50"/>
      <c r="D29" s="48" t="e">
        <f t="shared" si="2"/>
        <v>#DIV/0!</v>
      </c>
      <c r="E29" s="15"/>
      <c r="F29" s="14"/>
    </row>
    <row r="30" spans="1:8" ht="45" x14ac:dyDescent="0.25">
      <c r="A30" s="51" t="s">
        <v>46</v>
      </c>
      <c r="B30" s="47">
        <v>7890.4</v>
      </c>
      <c r="C30" s="52">
        <v>33316.5</v>
      </c>
      <c r="D30" s="48"/>
      <c r="E30" s="12"/>
      <c r="F30" s="14"/>
    </row>
    <row r="31" spans="1:8" ht="44.25" customHeight="1" x14ac:dyDescent="0.25">
      <c r="A31" s="51" t="s">
        <v>44</v>
      </c>
      <c r="B31" s="47" t="s">
        <v>53</v>
      </c>
      <c r="C31" s="50">
        <v>-26218.3</v>
      </c>
      <c r="D31" s="48"/>
      <c r="E31" s="15"/>
      <c r="F31" s="14"/>
    </row>
    <row r="32" spans="1:8" x14ac:dyDescent="0.25">
      <c r="A32" s="53" t="s">
        <v>31</v>
      </c>
      <c r="B32" s="54">
        <f>B24+B5</f>
        <v>5346910.5</v>
      </c>
      <c r="C32" s="54">
        <f>C5+C24</f>
        <v>5259632.9000000004</v>
      </c>
      <c r="D32" s="45"/>
      <c r="E32" s="16"/>
      <c r="F32" s="17"/>
      <c r="G32" s="18"/>
      <c r="H32" s="19"/>
    </row>
    <row r="33" spans="1:8" ht="17.45" customHeight="1" x14ac:dyDescent="0.25">
      <c r="A33" s="61" t="s">
        <v>9</v>
      </c>
      <c r="B33" s="62"/>
      <c r="C33" s="62"/>
      <c r="D33" s="63"/>
      <c r="E33" s="19"/>
      <c r="F33" s="19"/>
    </row>
    <row r="34" spans="1:8" x14ac:dyDescent="0.25">
      <c r="A34" s="51" t="s">
        <v>10</v>
      </c>
      <c r="B34" s="75">
        <v>268981.7</v>
      </c>
      <c r="C34" s="75">
        <v>256642.3</v>
      </c>
      <c r="D34" s="55">
        <f t="shared" ref="D34:D45" si="3">C34/B34*100</f>
        <v>95.412550370527057</v>
      </c>
      <c r="E34" s="20"/>
      <c r="F34" s="21"/>
    </row>
    <row r="35" spans="1:8" ht="29.25" customHeight="1" x14ac:dyDescent="0.25">
      <c r="A35" s="51" t="s">
        <v>11</v>
      </c>
      <c r="B35" s="75">
        <v>52981.7</v>
      </c>
      <c r="C35" s="75">
        <v>50553.4</v>
      </c>
      <c r="D35" s="55">
        <f>C35/B35*100</f>
        <v>95.416719357816007</v>
      </c>
      <c r="E35" s="22"/>
      <c r="F35" s="21"/>
    </row>
    <row r="36" spans="1:8" x14ac:dyDescent="0.25">
      <c r="A36" s="51" t="s">
        <v>12</v>
      </c>
      <c r="B36" s="75">
        <v>786939.3</v>
      </c>
      <c r="C36" s="75">
        <v>728068.3</v>
      </c>
      <c r="D36" s="55">
        <f t="shared" si="3"/>
        <v>92.518990981896579</v>
      </c>
      <c r="E36" s="22"/>
      <c r="F36" s="21"/>
    </row>
    <row r="37" spans="1:8" x14ac:dyDescent="0.25">
      <c r="A37" s="51" t="s">
        <v>13</v>
      </c>
      <c r="B37" s="75">
        <v>1116670</v>
      </c>
      <c r="C37" s="75">
        <v>1005436.9</v>
      </c>
      <c r="D37" s="55">
        <f t="shared" si="3"/>
        <v>90.038856600428062</v>
      </c>
      <c r="E37" s="22"/>
      <c r="F37" s="21"/>
    </row>
    <row r="38" spans="1:8" x14ac:dyDescent="0.25">
      <c r="A38" s="51" t="s">
        <v>14</v>
      </c>
      <c r="B38" s="75">
        <v>2657949.5</v>
      </c>
      <c r="C38" s="75">
        <v>2657089.4</v>
      </c>
      <c r="D38" s="55">
        <f t="shared" si="3"/>
        <v>99.967640468714691</v>
      </c>
      <c r="E38" s="22"/>
      <c r="F38" s="21"/>
    </row>
    <row r="39" spans="1:8" x14ac:dyDescent="0.25">
      <c r="A39" s="51" t="s">
        <v>15</v>
      </c>
      <c r="B39" s="75">
        <v>187583.4</v>
      </c>
      <c r="C39" s="75">
        <v>185931.6</v>
      </c>
      <c r="D39" s="55">
        <f t="shared" si="3"/>
        <v>99.119431676790171</v>
      </c>
      <c r="E39" s="22"/>
      <c r="F39" s="21"/>
    </row>
    <row r="40" spans="1:8" x14ac:dyDescent="0.25">
      <c r="A40" s="51" t="s">
        <v>16</v>
      </c>
      <c r="B40" s="75">
        <v>216624</v>
      </c>
      <c r="C40" s="75">
        <v>210477.7</v>
      </c>
      <c r="D40" s="55">
        <f t="shared" si="3"/>
        <v>97.162687421523003</v>
      </c>
      <c r="E40" s="22"/>
      <c r="F40" s="21"/>
    </row>
    <row r="41" spans="1:8" x14ac:dyDescent="0.25">
      <c r="A41" s="51" t="s">
        <v>17</v>
      </c>
      <c r="B41" s="75">
        <v>97490.7</v>
      </c>
      <c r="C41" s="75">
        <v>97490.7</v>
      </c>
      <c r="D41" s="55">
        <f>C41/B41*100</f>
        <v>100</v>
      </c>
      <c r="E41" s="21"/>
      <c r="F41" s="21"/>
    </row>
    <row r="42" spans="1:8" x14ac:dyDescent="0.25">
      <c r="A42" s="56" t="s">
        <v>18</v>
      </c>
      <c r="B42" s="75">
        <v>28475.9</v>
      </c>
      <c r="C42" s="75">
        <v>28475.9</v>
      </c>
      <c r="D42" s="55">
        <f>C42/B42*100</f>
        <v>100</v>
      </c>
      <c r="E42" s="21"/>
      <c r="F42" s="21"/>
      <c r="G42" s="19"/>
      <c r="H42" s="22"/>
    </row>
    <row r="43" spans="1:8" ht="29.25" customHeight="1" x14ac:dyDescent="0.25">
      <c r="A43" s="51" t="s">
        <v>19</v>
      </c>
      <c r="B43" s="75">
        <v>16739.599999999999</v>
      </c>
      <c r="C43" s="75">
        <v>16031.8</v>
      </c>
      <c r="D43" s="57">
        <f t="shared" si="3"/>
        <v>95.771703027551439</v>
      </c>
      <c r="E43" s="22"/>
      <c r="F43" s="21"/>
      <c r="G43" s="19"/>
      <c r="H43" s="22"/>
    </row>
    <row r="44" spans="1:8" ht="46.5" customHeight="1" x14ac:dyDescent="0.25">
      <c r="A44" s="51" t="s">
        <v>55</v>
      </c>
      <c r="B44" s="75">
        <v>55.4</v>
      </c>
      <c r="C44" s="75">
        <v>55.4</v>
      </c>
      <c r="D44" s="57">
        <f t="shared" si="3"/>
        <v>100</v>
      </c>
      <c r="E44" s="22"/>
      <c r="F44" s="21"/>
    </row>
    <row r="45" spans="1:8" ht="20.25" customHeight="1" x14ac:dyDescent="0.25">
      <c r="A45" s="58" t="s">
        <v>20</v>
      </c>
      <c r="B45" s="54">
        <f>B43+B42+B41+B40+B39+B38+B37+B36+B35+B34+B44</f>
        <v>5430491.2000000002</v>
      </c>
      <c r="C45" s="54">
        <f>C43+C42+C41+C40+C39+C38+C37+C36+C35+C34+C44</f>
        <v>5236253.4000000004</v>
      </c>
      <c r="D45" s="59">
        <f t="shared" si="3"/>
        <v>96.423200170179825</v>
      </c>
      <c r="E45" s="23"/>
      <c r="F45" s="23"/>
      <c r="G45" s="21"/>
    </row>
    <row r="46" spans="1:8" ht="29.25" x14ac:dyDescent="0.25">
      <c r="A46" s="58" t="s">
        <v>49</v>
      </c>
      <c r="B46" s="54">
        <f>B32-B45</f>
        <v>-83580.700000000186</v>
      </c>
      <c r="C46" s="54">
        <f>C32-C45</f>
        <v>23379.5</v>
      </c>
      <c r="D46" s="59"/>
      <c r="E46" s="24"/>
      <c r="F46" s="24"/>
      <c r="G46" s="25"/>
    </row>
    <row r="47" spans="1:8" ht="12" customHeight="1" x14ac:dyDescent="0.25">
      <c r="A47" s="67" t="s">
        <v>34</v>
      </c>
      <c r="B47" s="68"/>
      <c r="C47" s="68"/>
      <c r="D47" s="69"/>
      <c r="E47" s="20"/>
      <c r="F47" s="26"/>
      <c r="G47" s="19"/>
    </row>
    <row r="48" spans="1:8" ht="9.75" customHeight="1" x14ac:dyDescent="0.25">
      <c r="A48" s="70"/>
      <c r="B48" s="71"/>
      <c r="C48" s="71"/>
      <c r="D48" s="72"/>
      <c r="E48" s="19"/>
      <c r="F48" s="19"/>
    </row>
    <row r="49" spans="1:4" ht="15" customHeight="1" x14ac:dyDescent="0.25">
      <c r="A49" s="58" t="s">
        <v>21</v>
      </c>
      <c r="B49" s="60" t="s">
        <v>48</v>
      </c>
      <c r="C49" s="2"/>
      <c r="D49" s="2"/>
    </row>
    <row r="50" spans="1:4" x14ac:dyDescent="0.25">
      <c r="A50" s="73" t="s">
        <v>22</v>
      </c>
      <c r="B50" s="2">
        <v>0</v>
      </c>
      <c r="C50" s="2"/>
      <c r="D50" s="2"/>
    </row>
    <row r="51" spans="1:4" ht="32.25" customHeight="1" x14ac:dyDescent="0.25">
      <c r="A51" s="73" t="s">
        <v>47</v>
      </c>
      <c r="B51" s="74">
        <v>971285.5</v>
      </c>
      <c r="C51" s="2"/>
      <c r="D51" s="2"/>
    </row>
    <row r="52" spans="1:4" x14ac:dyDescent="0.25">
      <c r="A52" s="73" t="s">
        <v>35</v>
      </c>
      <c r="B52" s="2"/>
      <c r="C52" s="2"/>
      <c r="D52" s="2"/>
    </row>
    <row r="53" spans="1:4" x14ac:dyDescent="0.25">
      <c r="A53" s="58" t="s">
        <v>23</v>
      </c>
      <c r="B53" s="2">
        <f>B50+B51</f>
        <v>971285.5</v>
      </c>
      <c r="C53" s="2"/>
      <c r="D53" s="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2022-08-01T11:23:24Z</cp:lastPrinted>
  <dcterms:created xsi:type="dcterms:W3CDTF">2014-09-16T05:33:49Z</dcterms:created>
  <dcterms:modified xsi:type="dcterms:W3CDTF">2023-01-20T06:42:25Z</dcterms:modified>
</cp:coreProperties>
</file>